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55" i="1" l="1"/>
  <c r="H49" i="1"/>
  <c r="H21" i="1"/>
  <c r="H48" i="1"/>
  <c r="H28" i="1"/>
  <c r="H24" i="1"/>
  <c r="H20" i="1" l="1"/>
  <c r="H19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<sst xmlns="http://schemas.openxmlformats.org/spreadsheetml/2006/main" count="52" uniqueCount="31">
  <si>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</si>
  <si>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</si>
  <si>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</si>
  <si>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</si>
  <si>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</si>
  <si>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</si>
  <si>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</si>
  <si>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</si>
  <si>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</si>
  <si>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</si>
  <si>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</si>
  <si>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</si>
  <si>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</si>
  <si>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</si>
  <si>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</si>
  <si>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</si>
  <si>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</si>
  <si>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</si>
  <si>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</si>
  <si>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</si>
  <si>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</si>
  <si>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</si>
  <si>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</si>
  <si>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</si>
  <si>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</si>
  <si>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Dana:27.11.2019.</t>
  </si>
  <si>
    <t>Primljena i neutrošena participacija od 27.11.2019.</t>
  </si>
  <si>
    <t>Dana 27.11.2019.godine Dom zdravlja Požarevac nije izvršio plaćanje prema dobavljačima</t>
  </si>
  <si>
    <t>Vega</t>
  </si>
  <si>
    <t>561882/19</t>
  </si>
  <si>
    <t>UKUPNO LEKOVI-KPP062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</si>
</sst>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6" fillId="0" borderId="1" xfId="0" applyFont="1" applyBorder="1"/>
    <xf numFmtId="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A34" zoomScaleNormal="100" workbookViewId="0">
      <selection activeCell="I45" sqref="I45"/>
    </sheetView>
  </sheetViews>
  <sheetFormatPr defaultRowHeight="15" x14ac:dyDescent="0.25"/>
  <cols>
    <col min="1" max="1" width="6.7109375" customWidth="1"/>
    <col min="2" max="2" width="17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6" t="s">
        <v>20</v>
      </c>
      <c r="C12" s="26"/>
      <c r="D12" s="26"/>
      <c r="E12" s="26"/>
      <c r="F12" s="26"/>
      <c r="G12" s="14">
        <v>43796</v>
      </c>
      <c r="H12" s="23">
        <v>4177234.55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24">
        <v>43796</v>
      </c>
      <c r="H13" s="3">
        <f>H14+H25-H32-H42</f>
        <v>6852499.1100000013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43796</v>
      </c>
      <c r="H14" s="4">
        <f>H15+H16+H17+H18+H19+H20+H21+H22+H23+H24</f>
        <v>5794035.8400000017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7661.5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480802.02+1186875+1186875-1014200.1-1280397.15+1186875-44609.88-223130.9-471162.62+1186875+1559.88-300499.2-213136.6+2373750-128640-297341.92-390480.6-357319.8-782466.95+2373750-963742.4+2373750-1525463.63-324525.5-3816009.28-49572+1186875-60276+1186875-2396930.7-4800</f>
        <v>80156.670000001322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</f>
        <v>2217833.1499999994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</f>
        <v>669320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43796</v>
      </c>
      <c r="H25" s="4">
        <f>H26+H27+H28+H29+H30+H31</f>
        <v>1069647.77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113000+113000-113349.78+113000-117830.83+113000-124074.89+113000-117341.72+113000-96653.49+0.5+113000-76088.11+113000-99241.44+113000-70377.56+223250-0.02-75420.83-90956.97+115750-132414.92-2700-0.15</f>
        <v>239549.78999999998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1758775.38-1036974.4+179666.67-200000-157432+359333.33-117850+9240</f>
        <v>794758.98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26</v>
      </c>
      <c r="C31" s="33"/>
      <c r="D31" s="33"/>
      <c r="E31" s="33"/>
      <c r="F31" s="34"/>
      <c r="G31" s="2"/>
      <c r="H31" s="10">
        <v>35339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43796</v>
      </c>
      <c r="H32" s="5">
        <f>SUM(H33:H41)</f>
        <v>11184.5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7661.5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v>3523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43796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43796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+1065600-1065600+11827.4-0.72+1458.26-13285.66+247722.98+425991.72+16986.83+247.08+43.82+6593.11+139.73+1.41-697725.16-53519+1230000</f>
        <v>1240953.8099999996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f>1355773.73+124528.54</f>
        <v>1480302.27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6613150.6500000004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41" t="s">
        <v>28</v>
      </c>
      <c r="C54" s="41" t="s">
        <v>12</v>
      </c>
      <c r="D54" s="42">
        <v>7661.5</v>
      </c>
      <c r="E54" s="41"/>
      <c r="F54" s="41" t="s">
        <v>29</v>
      </c>
    </row>
    <row r="55" spans="2:11" x14ac:dyDescent="0.25">
      <c r="B55" s="41"/>
      <c r="C55" s="43" t="s">
        <v>30</v>
      </c>
      <c r="D55" s="44">
        <f>SUM(D54)</f>
        <v>7661.5</v>
      </c>
      <c r="E55" s="41"/>
      <c r="F55" s="41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2019-11-28T11:26:45Z</dcterms:modified>
</cp:coreProperties>
</file>